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e081599701aa38/Desktop/"/>
    </mc:Choice>
  </mc:AlternateContent>
  <xr:revisionPtr revIDLastSave="0" documentId="8_{FB5AC622-D103-4967-B0D7-D1851348F6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" l="1"/>
  <c r="F80" i="1"/>
  <c r="I49" i="1"/>
  <c r="F49" i="1"/>
  <c r="F24" i="1"/>
  <c r="F27" i="1" s="1"/>
  <c r="F35" i="1" s="1"/>
  <c r="I24" i="1"/>
  <c r="I27" i="1" s="1"/>
  <c r="I35" i="1" s="1"/>
  <c r="I44" i="1"/>
  <c r="I55" i="1"/>
  <c r="F55" i="1"/>
  <c r="F44" i="1"/>
  <c r="I33" i="1"/>
  <c r="F33" i="1"/>
  <c r="C37" i="1"/>
  <c r="I57" i="1" l="1"/>
  <c r="I59" i="1" s="1"/>
  <c r="F57" i="1"/>
  <c r="F59" i="1" s="1"/>
  <c r="F63" i="1" l="1"/>
  <c r="F70" i="1" s="1"/>
  <c r="I63" i="1"/>
  <c r="I70" i="1" s="1"/>
</calcChain>
</file>

<file path=xl/sharedStrings.xml><?xml version="1.0" encoding="utf-8"?>
<sst xmlns="http://schemas.openxmlformats.org/spreadsheetml/2006/main" count="48" uniqueCount="46">
  <si>
    <t>Edinburgh Blackhall St Columba's Parish Church</t>
  </si>
  <si>
    <t>Congregational Number 010007</t>
  </si>
  <si>
    <t>Charity Number SC008756</t>
  </si>
  <si>
    <t>Income</t>
  </si>
  <si>
    <t xml:space="preserve">Expenditure </t>
  </si>
  <si>
    <t>Other local costs</t>
  </si>
  <si>
    <t>Designated Funds</t>
  </si>
  <si>
    <t>Funds held as follows</t>
  </si>
  <si>
    <t>Tax recovered on Gift Aid donations</t>
  </si>
  <si>
    <t>Total expenditure</t>
  </si>
  <si>
    <t>Short Term Deposits</t>
  </si>
  <si>
    <t>Church of Scotland Deposit Fund</t>
  </si>
  <si>
    <t>Current Account</t>
  </si>
  <si>
    <t>Bank of Scotland</t>
  </si>
  <si>
    <t>Surplus / (Deficit) year to date</t>
  </si>
  <si>
    <t>Total General Income b/f</t>
  </si>
  <si>
    <t>Total Funds Balance @ 1st January</t>
  </si>
  <si>
    <t>Building For The Future Appeal</t>
  </si>
  <si>
    <t>Building for the Future General Fund</t>
  </si>
  <si>
    <t>Donations</t>
  </si>
  <si>
    <t>Pledged donations - Regular payments</t>
  </si>
  <si>
    <t>Pledged donations - Single payments</t>
  </si>
  <si>
    <t>Interest received</t>
  </si>
  <si>
    <t>Professional Fees</t>
  </si>
  <si>
    <t>Project costs ex fees</t>
  </si>
  <si>
    <t>Architect</t>
  </si>
  <si>
    <t>Consulting Engineers</t>
  </si>
  <si>
    <t>Contractors</t>
  </si>
  <si>
    <t>Fund raising expenses</t>
  </si>
  <si>
    <t>Service Engineer</t>
  </si>
  <si>
    <t>Total Income</t>
  </si>
  <si>
    <t>Sale of items</t>
  </si>
  <si>
    <t>VAT Refund - LPOW</t>
  </si>
  <si>
    <t>Consultancy Fees</t>
  </si>
  <si>
    <t>Sundry</t>
  </si>
  <si>
    <t>Quantity Surveyor Fees</t>
  </si>
  <si>
    <t>Storage</t>
  </si>
  <si>
    <t>Total Funds Balance @ 31st December</t>
  </si>
  <si>
    <t>Statement of funds @ 31st December</t>
  </si>
  <si>
    <t>Total funds held @ 31st December</t>
  </si>
  <si>
    <t>Grants</t>
  </si>
  <si>
    <t>AV Contractors</t>
  </si>
  <si>
    <t>Furnishings &amp; Fittings</t>
  </si>
  <si>
    <t>Other Income</t>
  </si>
  <si>
    <t>12 months to 31st December 2022</t>
  </si>
  <si>
    <t>Financial Report at 31st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</si>
</sst>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0" xfId="0" applyNumberFormat="1" applyFont="1"/>
    <xf numFmtId="0" fontId="1" fillId="0" borderId="1" xfId="0" applyFont="1" applyBorder="1"/>
    <xf numFmtId="0" fontId="6" fillId="0" borderId="0" xfId="0" applyFont="1"/>
    <xf numFmtId="0" fontId="4" fillId="0" borderId="0" xfId="0" applyFont="1"/>
    <xf numFmtId="0" fontId="3" fillId="0" borderId="0" xfId="0" applyFont="1"/>
    <xf numFmtId="0" fontId="1" fillId="0" borderId="0" xfId="0" applyFont="1"/>
    <xf numFmtId="4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" fontId="4" fillId="0" borderId="2" xfId="0" applyNumberFormat="1" applyFont="1" applyBorder="1"/>
    <xf numFmtId="14" fontId="4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zoomScaleNormal="100" workbookViewId="0">
      <selection activeCell="A2" sqref="A2"/>
    </sheetView>
  </sheetViews>
  <sheetFormatPr defaultColWidth="9.109375" defaultRowHeight="13.2" x14ac:dyDescent="0.25"/>
  <cols>
    <col min="1" max="4" width="9.109375" style="4"/>
    <col min="5" max="5" width="10.44140625" style="7" customWidth="1"/>
    <col min="6" max="6" width="14.44140625" style="7" customWidth="1"/>
    <col min="7" max="7" width="9.109375" style="4" customWidth="1"/>
    <col min="8" max="8" width="9.88671875" style="7" bestFit="1" customWidth="1"/>
    <col min="9" max="9" width="14.88671875" style="7" bestFit="1" customWidth="1"/>
    <col min="10" max="10" width="2" style="4" customWidth="1"/>
    <col min="11" max="16384" width="9.109375" style="4"/>
  </cols>
  <sheetData>
    <row r="1" spans="1:9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9"/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4" t="s">
        <v>17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9"/>
      <c r="B4" s="9"/>
      <c r="C4" s="9"/>
      <c r="D4" s="9"/>
      <c r="E4" s="9"/>
      <c r="F4" s="9"/>
      <c r="G4" s="9"/>
      <c r="H4" s="9"/>
      <c r="I4" s="9"/>
    </row>
    <row r="5" spans="1:9" x14ac:dyDescent="0.25">
      <c r="B5" s="16" t="s">
        <v>1</v>
      </c>
      <c r="C5" s="16"/>
      <c r="D5" s="16"/>
      <c r="G5" s="16" t="s">
        <v>2</v>
      </c>
      <c r="H5" s="16"/>
      <c r="I5" s="16"/>
    </row>
    <row r="8" spans="1:9" x14ac:dyDescent="0.25">
      <c r="A8" s="5" t="s">
        <v>45</v>
      </c>
    </row>
    <row r="9" spans="1:9" x14ac:dyDescent="0.25">
      <c r="A9" s="5"/>
    </row>
    <row r="10" spans="1:9" s="6" customFormat="1" ht="12.75" customHeight="1" x14ac:dyDescent="0.25">
      <c r="E10" s="1"/>
      <c r="F10" s="2">
        <v>2022</v>
      </c>
      <c r="H10" s="1"/>
      <c r="I10" s="2">
        <v>2021</v>
      </c>
    </row>
    <row r="12" spans="1:9" x14ac:dyDescent="0.25">
      <c r="A12" s="6" t="s">
        <v>3</v>
      </c>
      <c r="C12" s="17" t="s">
        <v>44</v>
      </c>
      <c r="D12" s="16"/>
      <c r="E12" s="16"/>
      <c r="F12" s="16"/>
    </row>
    <row r="13" spans="1:9" x14ac:dyDescent="0.25">
      <c r="A13" s="6"/>
      <c r="C13" s="6"/>
    </row>
    <row r="15" spans="1:9" x14ac:dyDescent="0.25">
      <c r="A15" s="5" t="s">
        <v>19</v>
      </c>
    </row>
    <row r="17" spans="1:9" x14ac:dyDescent="0.25">
      <c r="A17" s="4" t="s">
        <v>40</v>
      </c>
      <c r="E17" s="7">
        <v>0</v>
      </c>
      <c r="H17" s="7">
        <v>0</v>
      </c>
    </row>
    <row r="18" spans="1:9" x14ac:dyDescent="0.25">
      <c r="A18" s="4" t="s">
        <v>20</v>
      </c>
      <c r="E18" s="7">
        <v>2115</v>
      </c>
      <c r="H18" s="7">
        <v>6930</v>
      </c>
    </row>
    <row r="19" spans="1:9" x14ac:dyDescent="0.25">
      <c r="A19" s="4" t="s">
        <v>21</v>
      </c>
      <c r="E19" s="7">
        <v>500</v>
      </c>
      <c r="H19" s="7">
        <v>6000</v>
      </c>
    </row>
    <row r="20" spans="1:9" x14ac:dyDescent="0.25">
      <c r="A20" s="4" t="s">
        <v>8</v>
      </c>
      <c r="E20" s="7">
        <v>1452.5</v>
      </c>
      <c r="G20" s="11"/>
      <c r="H20" s="7">
        <v>5030</v>
      </c>
    </row>
    <row r="21" spans="1:9" x14ac:dyDescent="0.25">
      <c r="A21" s="4" t="s">
        <v>31</v>
      </c>
      <c r="E21" s="7">
        <v>0</v>
      </c>
      <c r="G21" s="11"/>
      <c r="H21" s="7">
        <v>0</v>
      </c>
    </row>
    <row r="22" spans="1:9" x14ac:dyDescent="0.25">
      <c r="A22" s="4" t="s">
        <v>22</v>
      </c>
      <c r="E22" s="7">
        <v>2231.1999999999998</v>
      </c>
      <c r="G22" s="11"/>
      <c r="H22" s="7">
        <v>342.28</v>
      </c>
    </row>
    <row r="23" spans="1:9" x14ac:dyDescent="0.25">
      <c r="A23" s="4" t="s">
        <v>43</v>
      </c>
      <c r="E23" s="7">
        <v>0</v>
      </c>
      <c r="G23" s="11"/>
      <c r="H23" s="7">
        <v>500</v>
      </c>
    </row>
    <row r="24" spans="1:9" x14ac:dyDescent="0.25">
      <c r="A24" s="4" t="s">
        <v>32</v>
      </c>
      <c r="E24" s="12">
        <v>0</v>
      </c>
      <c r="F24" s="7">
        <f>SUM(E17:E24)</f>
        <v>6298.7</v>
      </c>
      <c r="H24" s="12">
        <v>9158.49</v>
      </c>
      <c r="I24" s="7">
        <f>SUM(H17:H24)</f>
        <v>27960.769999999997</v>
      </c>
    </row>
    <row r="25" spans="1:9" ht="12.75" customHeight="1" x14ac:dyDescent="0.25"/>
    <row r="26" spans="1:9" ht="12.75" customHeight="1" x14ac:dyDescent="0.25"/>
    <row r="27" spans="1:9" s="6" customFormat="1" ht="12.75" customHeight="1" x14ac:dyDescent="0.25">
      <c r="A27" s="5" t="s">
        <v>30</v>
      </c>
      <c r="E27" s="1"/>
      <c r="F27" s="1">
        <f>F24</f>
        <v>6298.7</v>
      </c>
      <c r="H27" s="1"/>
      <c r="I27" s="1">
        <f>I24</f>
        <v>27960.769999999997</v>
      </c>
    </row>
    <row r="28" spans="1:9" ht="12.75" customHeight="1" x14ac:dyDescent="0.25">
      <c r="I28" s="4"/>
    </row>
    <row r="29" spans="1:9" ht="12.75" customHeight="1" x14ac:dyDescent="0.25">
      <c r="I29" s="4"/>
    </row>
    <row r="30" spans="1:9" ht="12.75" customHeight="1" x14ac:dyDescent="0.25">
      <c r="A30" s="6" t="s">
        <v>0</v>
      </c>
      <c r="I30" s="4"/>
    </row>
    <row r="31" spans="1:9" ht="12.75" customHeight="1" x14ac:dyDescent="0.25">
      <c r="A31" s="6" t="s">
        <v>17</v>
      </c>
      <c r="B31" s="6"/>
      <c r="C31" s="6"/>
      <c r="D31" s="6"/>
      <c r="E31" s="6"/>
      <c r="F31" s="6"/>
      <c r="G31" s="6"/>
      <c r="H31" s="6"/>
      <c r="I31" s="6"/>
    </row>
    <row r="32" spans="1:9" s="6" customFormat="1" ht="12.75" customHeight="1" x14ac:dyDescent="0.25">
      <c r="B32" s="4"/>
      <c r="C32" s="4"/>
      <c r="D32" s="4"/>
      <c r="E32" s="7"/>
      <c r="F32" s="7"/>
      <c r="G32" s="4"/>
      <c r="H32" s="7"/>
      <c r="I32" s="7"/>
    </row>
    <row r="33" spans="1:9" ht="12.75" customHeight="1" x14ac:dyDescent="0.25">
      <c r="A33" s="6"/>
      <c r="B33" s="6"/>
      <c r="C33" s="6"/>
      <c r="D33" s="6"/>
      <c r="E33" s="6"/>
      <c r="F33" s="2">
        <f>F10</f>
        <v>2022</v>
      </c>
      <c r="G33" s="6"/>
      <c r="H33" s="6"/>
      <c r="I33" s="2">
        <f>I10</f>
        <v>2021</v>
      </c>
    </row>
    <row r="34" spans="1:9" ht="12.75" customHeight="1" x14ac:dyDescent="0.25"/>
    <row r="35" spans="1:9" ht="12.75" customHeight="1" x14ac:dyDescent="0.25">
      <c r="A35" s="6" t="s">
        <v>15</v>
      </c>
      <c r="F35" s="7">
        <f>F27</f>
        <v>6298.7</v>
      </c>
      <c r="I35" s="7">
        <f>I27</f>
        <v>27960.769999999997</v>
      </c>
    </row>
    <row r="36" spans="1:9" ht="12.75" customHeight="1" x14ac:dyDescent="0.25"/>
    <row r="37" spans="1:9" ht="12.75" customHeight="1" x14ac:dyDescent="0.25">
      <c r="A37" s="6" t="s">
        <v>4</v>
      </c>
      <c r="C37" s="17" t="str">
        <f>C12</f>
        <v>12 months to 31st December 2022</v>
      </c>
      <c r="D37" s="16"/>
      <c r="E37" s="16"/>
      <c r="F37" s="16"/>
    </row>
    <row r="38" spans="1:9" ht="12.75" customHeight="1" x14ac:dyDescent="0.25"/>
    <row r="39" spans="1:9" ht="12.75" customHeight="1" x14ac:dyDescent="0.25">
      <c r="A39" s="6" t="s">
        <v>23</v>
      </c>
    </row>
    <row r="40" spans="1:9" ht="12.75" customHeight="1" x14ac:dyDescent="0.25">
      <c r="A40" s="4" t="s">
        <v>25</v>
      </c>
      <c r="E40" s="7">
        <v>0</v>
      </c>
      <c r="H40" s="7">
        <v>0</v>
      </c>
    </row>
    <row r="41" spans="1:9" ht="12.75" customHeight="1" x14ac:dyDescent="0.25">
      <c r="A41" s="4" t="s">
        <v>33</v>
      </c>
      <c r="E41" s="7">
        <v>0</v>
      </c>
      <c r="H41" s="7">
        <v>0</v>
      </c>
    </row>
    <row r="42" spans="1:9" ht="12.75" customHeight="1" x14ac:dyDescent="0.25">
      <c r="A42" s="4" t="s">
        <v>26</v>
      </c>
      <c r="E42" s="7">
        <v>0</v>
      </c>
      <c r="H42" s="7">
        <v>0</v>
      </c>
    </row>
    <row r="43" spans="1:9" ht="12.75" customHeight="1" x14ac:dyDescent="0.25">
      <c r="A43" s="4" t="s">
        <v>35</v>
      </c>
      <c r="E43" s="7">
        <v>0</v>
      </c>
      <c r="H43" s="7">
        <v>0</v>
      </c>
    </row>
    <row r="44" spans="1:9" ht="12.75" customHeight="1" x14ac:dyDescent="0.25">
      <c r="A44" s="4" t="s">
        <v>29</v>
      </c>
      <c r="E44" s="12">
        <v>0</v>
      </c>
      <c r="F44" s="7">
        <f>SUM(E40:E44)</f>
        <v>0</v>
      </c>
      <c r="H44" s="12">
        <v>0</v>
      </c>
      <c r="I44" s="7">
        <f>SUM(H40:H44)</f>
        <v>0</v>
      </c>
    </row>
    <row r="45" spans="1:9" ht="12.75" customHeight="1" x14ac:dyDescent="0.25"/>
    <row r="46" spans="1:9" ht="12.75" customHeight="1" x14ac:dyDescent="0.25">
      <c r="A46" s="6" t="s">
        <v>24</v>
      </c>
    </row>
    <row r="47" spans="1:9" ht="12.75" customHeight="1" x14ac:dyDescent="0.25">
      <c r="A47" s="4" t="s">
        <v>41</v>
      </c>
      <c r="E47" s="7">
        <v>0</v>
      </c>
      <c r="H47" s="7">
        <v>4329.84</v>
      </c>
    </row>
    <row r="48" spans="1:9" ht="12.75" customHeight="1" x14ac:dyDescent="0.25">
      <c r="A48" s="4" t="s">
        <v>27</v>
      </c>
      <c r="E48" s="7">
        <v>0</v>
      </c>
      <c r="H48" s="7">
        <v>32678.35</v>
      </c>
    </row>
    <row r="49" spans="1:12" ht="12.75" customHeight="1" x14ac:dyDescent="0.25">
      <c r="A49" s="4" t="s">
        <v>42</v>
      </c>
      <c r="E49" s="12">
        <v>0</v>
      </c>
      <c r="F49" s="7">
        <f>SUM(E47:E49)</f>
        <v>0</v>
      </c>
      <c r="H49" s="12">
        <v>75.02</v>
      </c>
      <c r="I49" s="7">
        <f>SUM(H47:H49)</f>
        <v>37083.21</v>
      </c>
    </row>
    <row r="50" spans="1:12" ht="12.75" customHeight="1" x14ac:dyDescent="0.25"/>
    <row r="51" spans="1:12" ht="12.75" customHeight="1" x14ac:dyDescent="0.25">
      <c r="A51" s="6" t="s">
        <v>5</v>
      </c>
    </row>
    <row r="52" spans="1:12" ht="12.75" customHeight="1" x14ac:dyDescent="0.25"/>
    <row r="53" spans="1:12" ht="12.75" customHeight="1" x14ac:dyDescent="0.25">
      <c r="A53" s="4" t="s">
        <v>28</v>
      </c>
      <c r="E53" s="7">
        <v>0</v>
      </c>
      <c r="H53" s="7">
        <v>0</v>
      </c>
    </row>
    <row r="54" spans="1:12" ht="12.75" customHeight="1" x14ac:dyDescent="0.25">
      <c r="A54" s="4" t="s">
        <v>36</v>
      </c>
      <c r="E54" s="7">
        <v>0</v>
      </c>
      <c r="H54" s="7">
        <v>0</v>
      </c>
    </row>
    <row r="55" spans="1:12" ht="12.75" customHeight="1" x14ac:dyDescent="0.25">
      <c r="A55" s="4" t="s">
        <v>34</v>
      </c>
      <c r="E55" s="12">
        <v>0</v>
      </c>
      <c r="F55" s="12">
        <f>SUM(E53:E55)</f>
        <v>0</v>
      </c>
      <c r="H55" s="12">
        <v>44.94</v>
      </c>
      <c r="I55" s="12">
        <f>SUM(H53:H55)</f>
        <v>44.94</v>
      </c>
    </row>
    <row r="56" spans="1:12" ht="12.75" customHeight="1" x14ac:dyDescent="0.25"/>
    <row r="57" spans="1:12" ht="12.75" customHeight="1" x14ac:dyDescent="0.25">
      <c r="A57" s="5" t="s">
        <v>9</v>
      </c>
      <c r="F57" s="1">
        <f>SUM(F44:F55)</f>
        <v>0</v>
      </c>
      <c r="G57" s="1"/>
      <c r="I57" s="1">
        <f>SUM(I44:I55)</f>
        <v>37128.15</v>
      </c>
    </row>
    <row r="58" spans="1:12" ht="12.75" customHeight="1" x14ac:dyDescent="0.25">
      <c r="G58" s="7"/>
    </row>
    <row r="59" spans="1:12" ht="12.75" customHeight="1" x14ac:dyDescent="0.25">
      <c r="A59" s="4" t="s">
        <v>14</v>
      </c>
      <c r="F59" s="7">
        <f>F35-F57</f>
        <v>6298.7</v>
      </c>
      <c r="G59" s="7"/>
      <c r="I59" s="7">
        <f>I35-I57</f>
        <v>-9167.3800000000047</v>
      </c>
    </row>
    <row r="61" spans="1:12" x14ac:dyDescent="0.25">
      <c r="A61" s="4" t="s">
        <v>16</v>
      </c>
      <c r="F61" s="7">
        <v>75513.67</v>
      </c>
      <c r="I61" s="7">
        <v>84681.05</v>
      </c>
      <c r="K61" s="7"/>
      <c r="L61" s="7"/>
    </row>
    <row r="62" spans="1:12" x14ac:dyDescent="0.25">
      <c r="J62" s="7"/>
    </row>
    <row r="63" spans="1:12" x14ac:dyDescent="0.25">
      <c r="A63" s="6" t="s">
        <v>37</v>
      </c>
      <c r="F63" s="1">
        <f>F61+F59</f>
        <v>81812.37</v>
      </c>
      <c r="G63" s="7"/>
      <c r="I63" s="1">
        <f>I61+I59</f>
        <v>75513.67</v>
      </c>
    </row>
    <row r="64" spans="1:12" x14ac:dyDescent="0.25">
      <c r="A64" s="6"/>
      <c r="F64" s="1"/>
      <c r="G64" s="7"/>
      <c r="I64" s="1"/>
    </row>
    <row r="66" spans="1:13" x14ac:dyDescent="0.25">
      <c r="J66" s="13"/>
    </row>
    <row r="67" spans="1:13" x14ac:dyDescent="0.25">
      <c r="A67" s="6" t="s">
        <v>38</v>
      </c>
    </row>
    <row r="68" spans="1:13" x14ac:dyDescent="0.25">
      <c r="A68" s="6"/>
    </row>
    <row r="69" spans="1:13" x14ac:dyDescent="0.25">
      <c r="A69" s="6" t="s">
        <v>6</v>
      </c>
    </row>
    <row r="70" spans="1:13" x14ac:dyDescent="0.25">
      <c r="A70" s="4" t="s">
        <v>18</v>
      </c>
      <c r="F70" s="7">
        <f>F63</f>
        <v>81812.37</v>
      </c>
      <c r="G70" s="3"/>
      <c r="I70" s="7">
        <f>I63</f>
        <v>75513.67</v>
      </c>
    </row>
    <row r="72" spans="1:13" ht="12.75" customHeight="1" x14ac:dyDescent="0.25"/>
    <row r="73" spans="1:13" x14ac:dyDescent="0.25">
      <c r="A73" s="6" t="s">
        <v>7</v>
      </c>
      <c r="F73" s="4"/>
    </row>
    <row r="74" spans="1:13" x14ac:dyDescent="0.25">
      <c r="A74" s="4" t="s">
        <v>10</v>
      </c>
    </row>
    <row r="75" spans="1:13" x14ac:dyDescent="0.25">
      <c r="A75" s="4" t="s">
        <v>11</v>
      </c>
      <c r="F75" s="7">
        <v>63321.27</v>
      </c>
      <c r="I75" s="7">
        <v>61090.07</v>
      </c>
    </row>
    <row r="77" spans="1:13" x14ac:dyDescent="0.25">
      <c r="A77" s="4" t="s">
        <v>12</v>
      </c>
      <c r="F77" s="4"/>
      <c r="I77" s="4"/>
    </row>
    <row r="78" spans="1:13" x14ac:dyDescent="0.25">
      <c r="A78" s="4" t="s">
        <v>13</v>
      </c>
      <c r="F78" s="7">
        <v>18491.099999999999</v>
      </c>
      <c r="I78" s="7">
        <v>14423.6</v>
      </c>
    </row>
    <row r="79" spans="1:13" x14ac:dyDescent="0.25">
      <c r="M79" s="6"/>
    </row>
    <row r="80" spans="1:13" s="6" customFormat="1" x14ac:dyDescent="0.25">
      <c r="A80" s="6" t="s">
        <v>39</v>
      </c>
      <c r="B80" s="4"/>
      <c r="C80" s="4"/>
      <c r="D80" s="4"/>
      <c r="E80" s="7"/>
      <c r="F80" s="1">
        <f>SUM(F75:F79)</f>
        <v>81812.37</v>
      </c>
      <c r="G80" s="4"/>
      <c r="H80" s="7"/>
      <c r="I80" s="1">
        <f>SUM(I75:I79)</f>
        <v>75513.67</v>
      </c>
      <c r="M80" s="4"/>
    </row>
    <row r="81" spans="1:8" x14ac:dyDescent="0.25">
      <c r="B81" s="6"/>
      <c r="C81" s="6"/>
      <c r="D81" s="6"/>
      <c r="E81" s="1"/>
      <c r="G81" s="6"/>
      <c r="H81" s="1"/>
    </row>
    <row r="82" spans="1:8" x14ac:dyDescent="0.25">
      <c r="A82" s="8"/>
    </row>
  </sheetData>
  <mergeCells count="6">
    <mergeCell ref="A1:I1"/>
    <mergeCell ref="B5:D5"/>
    <mergeCell ref="G5:I5"/>
    <mergeCell ref="C12:F12"/>
    <mergeCell ref="C37:F37"/>
    <mergeCell ref="A3:I3"/>
  </mergeCells>
  <phoneticPr fontId="2" type="noConversion"/>
  <pageMargins left="0.59055118110236227" right="0.59055118110236227" top="0.74803149606299213" bottom="0.74803149606299213" header="0.31496062992125984" footer="0.31496062992125984"/>
  <pageSetup scale="98" orientation="portrait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Johnston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 Johnston</dc:creator>
  <cp:lastModifiedBy>Joy McGonigal-Paget</cp:lastModifiedBy>
  <cp:lastPrinted>2018-01-15T20:26:22Z</cp:lastPrinted>
  <dcterms:created xsi:type="dcterms:W3CDTF">2012-07-04T21:08:51Z</dcterms:created>
  <dcterms:modified xsi:type="dcterms:W3CDTF">2024-02-28T07:14:26Z</dcterms:modified>
</cp:coreProperties>
</file>